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TA ปี 67\ข้อมูล OIT\O12\"/>
    </mc:Choice>
  </mc:AlternateContent>
  <bookViews>
    <workbookView xWindow="0" yWindow="0" windowWidth="24000" windowHeight="9780"/>
  </bookViews>
  <sheets>
    <sheet name="ผลการใช้จ่ายงบประมาณไตรมาส1-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C20" i="2"/>
  <c r="F19" i="2"/>
  <c r="E19" i="2"/>
  <c r="C18" i="2"/>
  <c r="E17" i="2"/>
  <c r="F17" i="2"/>
  <c r="D16" i="2"/>
  <c r="C16" i="2"/>
  <c r="D15" i="2"/>
  <c r="D14" i="2"/>
  <c r="F14" i="2" s="1"/>
  <c r="C12" i="2"/>
  <c r="E11" i="2"/>
  <c r="C10" i="2"/>
  <c r="F9" i="2"/>
  <c r="E9" i="2"/>
  <c r="F8" i="2"/>
  <c r="F7" i="2"/>
  <c r="C5" i="2"/>
  <c r="F16" i="2" l="1"/>
  <c r="C23" i="2"/>
  <c r="E12" i="2"/>
  <c r="E8" i="2"/>
  <c r="E15" i="2"/>
  <c r="E16" i="2"/>
  <c r="D5" i="2"/>
  <c r="F5" i="2" s="1"/>
  <c r="E7" i="2"/>
  <c r="F12" i="2"/>
  <c r="E14" i="2"/>
  <c r="D20" i="2"/>
  <c r="E20" i="2" s="1"/>
  <c r="E22" i="2"/>
  <c r="D10" i="2"/>
  <c r="D18" i="2"/>
  <c r="E5" i="2" l="1"/>
  <c r="F18" i="2"/>
  <c r="E18" i="2"/>
  <c r="E10" i="2"/>
  <c r="D23" i="2"/>
  <c r="F20" i="2"/>
  <c r="F23" i="2" l="1"/>
  <c r="E23" i="2"/>
</calcChain>
</file>

<file path=xl/sharedStrings.xml><?xml version="1.0" encoding="utf-8"?>
<sst xmlns="http://schemas.openxmlformats.org/spreadsheetml/2006/main" count="60" uniqueCount="55">
  <si>
    <t>ที่</t>
  </si>
  <si>
    <t>ชื่อโครงการ/กิจกรรม</t>
  </si>
  <si>
    <t>โครงการบังคับใช้กฎหมาย อำนวยความยุติธรรมและบริการประชาชน</t>
  </si>
  <si>
    <t xml:space="preserve">  กิจกรรมการบังคับใช้กฎหมายและบริการประชาชน</t>
  </si>
  <si>
    <t xml:space="preserve">    - งานสายตรวจป้องกันอาชญากรรม</t>
  </si>
  <si>
    <t xml:space="preserve">    - ค่าใช้จ่ายการอำนวยความยุติธรรม</t>
  </si>
  <si>
    <t xml:space="preserve">    - งานชุมชนสัมพันธ์</t>
  </si>
  <si>
    <t>แผนบูรณาการป้องกับปราบปรามและบำบัดรักษายาเสพติด</t>
  </si>
  <si>
    <t xml:space="preserve">   - ค่าใช้จ่ายการสนับสนุนกระบวนการบำบัดและติดตามดูแลช่วยเหลือผู้เสพติดยาเสพติดและพัฒนามาตรฐานบำบัดฟื้นฟู</t>
  </si>
  <si>
    <t>โครงการสร้างภูมิคุ้มกันและป้องกันยาเสพติด</t>
  </si>
  <si>
    <t xml:space="preserve">   กิจกรรมการสร้างภูมิคุ้มกันในกลุ่มเป้าหมายระดับโรงเรียนประถมศึกษาและมัธยมศึกษาหรือเทียบเท่า</t>
  </si>
  <si>
    <t xml:space="preserve">    - ค่าใช้จ่ายโครงการตำรวจประสานโรงเรียน</t>
  </si>
  <si>
    <t>โครงการปราบปรามการค้ายาเสพติด</t>
  </si>
  <si>
    <t xml:space="preserve">   - การสกัดกั้น ปราบปรามการผลิต การค้ายาเสพติด</t>
  </si>
  <si>
    <t>การรักษาความสงบเรียบร้อยและความมั่นคงภายในประเทศ</t>
  </si>
  <si>
    <t xml:space="preserve">   - การป้องกัน ปราบปราม สืบสวนผู้ผลิตและผู้ค้ายาเสพติด</t>
  </si>
  <si>
    <t>โครงการปฏิรูประบบงานตำรวจ</t>
  </si>
  <si>
    <t xml:space="preserve">   กิจกรรมการปฏิรูประบบงานสอบสวนและบังคับใช้กฎหมาย</t>
  </si>
  <si>
    <t xml:space="preserve">   - การเพิ่มประสิทธิภาพระบบงานสายตรวจ</t>
  </si>
  <si>
    <t>ผกก.สภ.เสวียด</t>
  </si>
  <si>
    <t>งบประมาณ</t>
  </si>
  <si>
    <t>ผลการเบิกจ่าย</t>
  </si>
  <si>
    <t>คงเหลือ</t>
  </si>
  <si>
    <t>คิดเป็นร้อยละ</t>
  </si>
  <si>
    <t>เป็นไปตามเป้าหมาย/ต่ำกว่าเป้าหมาย</t>
  </si>
  <si>
    <t>(บาท)</t>
  </si>
  <si>
    <t>%</t>
  </si>
  <si>
    <t>สูงกว่าเป้าหมาย</t>
  </si>
  <si>
    <t>ต่ำกว่าเป้าหมาย</t>
  </si>
  <si>
    <t xml:space="preserve">    - ค่าใช้จ่ายโครงการดำเนินงานชุมชนยั่งยืน เพื่อแก้ไขปัญหายาเสพติดแบบครบวงจรตามยุทธศาสตร์ชาติ</t>
  </si>
  <si>
    <t>รวมทั้งสิ้น</t>
  </si>
  <si>
    <t>ตามเป้าหมาย</t>
  </si>
  <si>
    <t>ปัญหา/อุปสรรค</t>
  </si>
  <si>
    <t>1. ได้รับการจัดสรรงบประมาณล่าช้า</t>
  </si>
  <si>
    <t>2. เจ้าหน้าที่ผู้ปฏิบัติงานโครงการขาดความเข้าใจในการทำเอกสารประกอบการเบิกจ่ายเงินตามโครงการต่างๆ</t>
  </si>
  <si>
    <t>3. ขั้นตอนการเบิกจ่ายเงินล่าช้า เนื่องจากต้องนำส่งและเสนองานผ่านแผนกงานต่างๆ ระดับ ภ.จว. หลายวัน</t>
  </si>
  <si>
    <t>แนวทางแก้ไขปรับปรุง</t>
  </si>
  <si>
    <t>1. ตร. ควรเร่งรัดจัดสรรงบประมาณตั้งแต่ต้นไตรมาส 1 และควรจัดสรรทั้งปีในคราวเดียวกัน เพื่อสะดวกในการวางแผนการใช้จ่ายเงินงบประมาณ</t>
  </si>
  <si>
    <t>2. ประสานแนวทางการวิธีการเบิกจ่ายเงินและเอกสารที่เกี่ยวข้องอย่างใกล้ชิดกับ ภ.จว.สุราษฎร์ธานี</t>
  </si>
  <si>
    <t>3. ควรมีแนวทางให้หน่วยสามารถอนุมัติเบิกจ่ายได้เองภายในของเขตอำนาจ</t>
  </si>
  <si>
    <t xml:space="preserve">เรียน  ผกก.สภ.เสวียด </t>
  </si>
  <si>
    <t xml:space="preserve">       จึงเรียนมาเพื่อโปรดทราบ</t>
  </si>
  <si>
    <t xml:space="preserve">                        พ.ต.ท.</t>
  </si>
  <si>
    <t xml:space="preserve">-  ทราบ </t>
  </si>
  <si>
    <t xml:space="preserve">       พ.ต.อ.</t>
  </si>
  <si>
    <t>(สุรินทร์  ใจแน่)</t>
  </si>
  <si>
    <t xml:space="preserve">รายงานผลการใช้จ่ายงบประมาณ ประจำปีงบประมาณ พ.ศ.2567    </t>
  </si>
  <si>
    <t>( ไตรมาส 1-2 )   ณ  วันที่ 31  มีนาคม พ.ศ.2567</t>
  </si>
  <si>
    <t xml:space="preserve">       - รายงานผลการใช้จ่ายเงินงบประมาณรายจ่ายประจำปี พ.ศ.2567 ไตรมาส 1-2 พร้อมรายงานปัญหาอุปสรรคและแนวทางแก้ไขปรับปรุง </t>
  </si>
  <si>
    <t xml:space="preserve">           (รณรงค์  พูลสวัสดิ์)</t>
  </si>
  <si>
    <t xml:space="preserve">          สว.อก.สภ.เสวียด</t>
  </si>
  <si>
    <t>- ดำเนินการควบคุมกำกับดูให้มีผลการเบิกจ่ายเป็นไปตามเป้าหมาย</t>
  </si>
  <si>
    <t xml:space="preserve">   และถูกต้องตามระเบียบฯ</t>
  </si>
  <si>
    <t xml:space="preserve">                                          มี.ค.67</t>
  </si>
  <si>
    <t xml:space="preserve">                       มี.ค.67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</si>
</sst>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7041E]d&quot; &quot;mmm&quot; &quot;yy;@"/>
  </numFmts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1" fillId="4" borderId="12" xfId="0" applyNumberFormat="1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0" fontId="1" fillId="0" borderId="14" xfId="0" applyFont="1" applyBorder="1"/>
    <xf numFmtId="0" fontId="2" fillId="0" borderId="14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1" fillId="0" borderId="0" xfId="0" quotePrefix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0" xfId="0" applyFont="1"/>
    <xf numFmtId="164" fontId="2" fillId="0" borderId="0" xfId="0" applyNumberFormat="1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51"/>
  <sheetViews>
    <sheetView tabSelected="1" topLeftCell="A10" workbookViewId="0">
      <selection activeCell="F51" sqref="F51"/>
    </sheetView>
  </sheetViews>
  <sheetFormatPr defaultRowHeight="15"/>
  <cols>
    <col min="1" max="1" width="5.42578125" customWidth="1"/>
    <col min="2" max="2" width="53.28515625" customWidth="1"/>
    <col min="3" max="6" width="15.5703125" customWidth="1"/>
    <col min="7" max="7" width="20" customWidth="1"/>
  </cols>
  <sheetData>
    <row r="1" spans="1:11" ht="23.25">
      <c r="A1" s="39" t="s">
        <v>46</v>
      </c>
      <c r="B1" s="39"/>
      <c r="C1" s="39"/>
      <c r="D1" s="39"/>
      <c r="E1" s="39"/>
      <c r="F1" s="39"/>
      <c r="G1" s="39"/>
      <c r="H1" s="1"/>
      <c r="I1" s="1"/>
      <c r="J1" s="1"/>
      <c r="K1" s="1"/>
    </row>
    <row r="2" spans="1:11" ht="23.25">
      <c r="A2" s="40" t="s">
        <v>47</v>
      </c>
      <c r="B2" s="40"/>
      <c r="C2" s="40"/>
      <c r="D2" s="40"/>
      <c r="E2" s="40"/>
      <c r="F2" s="40"/>
      <c r="G2" s="40"/>
      <c r="H2" s="1"/>
      <c r="I2" s="1"/>
      <c r="J2" s="1"/>
      <c r="K2" s="1"/>
    </row>
    <row r="3" spans="1:11" ht="21">
      <c r="A3" s="41" t="s">
        <v>0</v>
      </c>
      <c r="B3" s="41" t="s">
        <v>1</v>
      </c>
      <c r="C3" s="19" t="s">
        <v>20</v>
      </c>
      <c r="D3" s="19" t="s">
        <v>21</v>
      </c>
      <c r="E3" s="19" t="s">
        <v>22</v>
      </c>
      <c r="F3" s="19" t="s">
        <v>23</v>
      </c>
      <c r="G3" s="42" t="s">
        <v>24</v>
      </c>
      <c r="H3" s="1"/>
      <c r="I3" s="1"/>
      <c r="J3" s="1"/>
      <c r="K3" s="1"/>
    </row>
    <row r="4" spans="1:11" ht="21">
      <c r="A4" s="41"/>
      <c r="B4" s="41"/>
      <c r="C4" s="20" t="s">
        <v>25</v>
      </c>
      <c r="D4" s="20" t="s">
        <v>25</v>
      </c>
      <c r="E4" s="20" t="s">
        <v>25</v>
      </c>
      <c r="F4" s="20" t="s">
        <v>26</v>
      </c>
      <c r="G4" s="43"/>
      <c r="H4" s="1"/>
      <c r="I4" s="1"/>
      <c r="J4" s="1"/>
      <c r="K4" s="1"/>
    </row>
    <row r="5" spans="1:11" ht="21">
      <c r="A5" s="21">
        <v>1</v>
      </c>
      <c r="B5" s="22" t="s">
        <v>2</v>
      </c>
      <c r="C5" s="23">
        <f>C7+C8+C9</f>
        <v>814900</v>
      </c>
      <c r="D5" s="23">
        <f t="shared" ref="D5" si="0">D7+D8+D9</f>
        <v>671851.29</v>
      </c>
      <c r="E5" s="23">
        <f>C5-D5</f>
        <v>143048.70999999996</v>
      </c>
      <c r="F5" s="23">
        <f>(D5/C5)*100</f>
        <v>82.445857160387774</v>
      </c>
      <c r="G5" s="22" t="s">
        <v>27</v>
      </c>
      <c r="H5" s="1"/>
      <c r="I5" s="1"/>
      <c r="J5" s="1"/>
      <c r="K5" s="1"/>
    </row>
    <row r="6" spans="1:11" ht="21">
      <c r="A6" s="2"/>
      <c r="B6" s="3" t="s">
        <v>3</v>
      </c>
      <c r="C6" s="4"/>
      <c r="D6" s="4"/>
      <c r="E6" s="4"/>
      <c r="F6" s="4"/>
      <c r="G6" s="3"/>
      <c r="H6" s="1"/>
      <c r="I6" s="1"/>
      <c r="J6" s="1"/>
      <c r="K6" s="1"/>
    </row>
    <row r="7" spans="1:11" ht="21">
      <c r="A7" s="5"/>
      <c r="B7" s="6" t="s">
        <v>4</v>
      </c>
      <c r="C7" s="4">
        <v>724400</v>
      </c>
      <c r="D7" s="4">
        <v>605151.29</v>
      </c>
      <c r="E7" s="4">
        <f>C7-D7</f>
        <v>119248.70999999996</v>
      </c>
      <c r="F7" s="4">
        <f>(D7/C7)*100</f>
        <v>83.538278575372729</v>
      </c>
      <c r="G7" s="3"/>
      <c r="H7" s="1"/>
      <c r="I7" s="1"/>
      <c r="J7" s="1"/>
      <c r="K7" s="1"/>
    </row>
    <row r="8" spans="1:11" ht="21">
      <c r="A8" s="5"/>
      <c r="B8" s="6" t="s">
        <v>5</v>
      </c>
      <c r="C8" s="4">
        <v>44500</v>
      </c>
      <c r="D8" s="4">
        <v>35700</v>
      </c>
      <c r="E8" s="4">
        <f>C8-D8</f>
        <v>8800</v>
      </c>
      <c r="F8" s="4">
        <f t="shared" ref="F8:F12" si="1">(D8/C8)*100</f>
        <v>80.224719101123597</v>
      </c>
      <c r="G8" s="3"/>
      <c r="H8" s="1"/>
      <c r="I8" s="1"/>
      <c r="J8" s="1"/>
      <c r="K8" s="1"/>
    </row>
    <row r="9" spans="1:11" ht="21">
      <c r="A9" s="7"/>
      <c r="B9" s="8" t="s">
        <v>6</v>
      </c>
      <c r="C9" s="11">
        <v>46000</v>
      </c>
      <c r="D9" s="11">
        <v>31000</v>
      </c>
      <c r="E9" s="24">
        <f>C9-D9</f>
        <v>15000</v>
      </c>
      <c r="F9" s="24">
        <f t="shared" si="1"/>
        <v>67.391304347826093</v>
      </c>
      <c r="G9" s="14"/>
      <c r="H9" s="1"/>
      <c r="I9" s="1"/>
      <c r="J9" s="1"/>
      <c r="K9" s="1"/>
    </row>
    <row r="10" spans="1:11" ht="21">
      <c r="A10" s="21">
        <v>2</v>
      </c>
      <c r="B10" s="22" t="s">
        <v>7</v>
      </c>
      <c r="C10" s="23">
        <f>C11</f>
        <v>0</v>
      </c>
      <c r="D10" s="23">
        <f>D11</f>
        <v>0</v>
      </c>
      <c r="E10" s="23">
        <f t="shared" ref="E10:E12" si="2">C10-D10</f>
        <v>0</v>
      </c>
      <c r="F10" s="23"/>
      <c r="G10" s="22"/>
      <c r="H10" s="1"/>
      <c r="I10" s="1"/>
      <c r="J10" s="1"/>
      <c r="K10" s="1"/>
    </row>
    <row r="11" spans="1:11" ht="42">
      <c r="A11" s="9"/>
      <c r="B11" s="10" t="s">
        <v>8</v>
      </c>
      <c r="C11" s="11">
        <v>0</v>
      </c>
      <c r="D11" s="11">
        <v>0</v>
      </c>
      <c r="E11" s="4">
        <f>C11-D11</f>
        <v>0</v>
      </c>
      <c r="F11" s="4"/>
      <c r="G11" s="14"/>
      <c r="H11" s="1"/>
      <c r="I11" s="1"/>
      <c r="J11" s="1"/>
      <c r="K11" s="1"/>
    </row>
    <row r="12" spans="1:11" ht="21">
      <c r="A12" s="21">
        <v>3</v>
      </c>
      <c r="B12" s="22" t="s">
        <v>9</v>
      </c>
      <c r="C12" s="23">
        <f>C14+C15</f>
        <v>2140</v>
      </c>
      <c r="D12" s="23">
        <v>2140</v>
      </c>
      <c r="E12" s="23">
        <f t="shared" si="2"/>
        <v>0</v>
      </c>
      <c r="F12" s="23">
        <f t="shared" si="1"/>
        <v>100</v>
      </c>
      <c r="G12" s="22" t="s">
        <v>31</v>
      </c>
      <c r="H12" s="1"/>
      <c r="I12" s="1"/>
      <c r="J12" s="1"/>
      <c r="K12" s="1"/>
    </row>
    <row r="13" spans="1:11" ht="42">
      <c r="A13" s="2"/>
      <c r="B13" s="12" t="s">
        <v>10</v>
      </c>
      <c r="C13" s="4"/>
      <c r="D13" s="4"/>
      <c r="E13" s="4"/>
      <c r="F13" s="4"/>
      <c r="G13" s="3"/>
      <c r="H13" s="1"/>
      <c r="I13" s="1"/>
      <c r="J13" s="1"/>
      <c r="K13" s="1"/>
    </row>
    <row r="14" spans="1:11" ht="21">
      <c r="A14" s="5"/>
      <c r="B14" s="6" t="s">
        <v>11</v>
      </c>
      <c r="C14" s="4">
        <v>2140</v>
      </c>
      <c r="D14" s="4">
        <f>0</f>
        <v>0</v>
      </c>
      <c r="E14" s="4">
        <f>C14-D14</f>
        <v>2140</v>
      </c>
      <c r="F14" s="4">
        <f t="shared" ref="F14:F20" si="3">(D14/C14)*100</f>
        <v>0</v>
      </c>
      <c r="G14" s="3"/>
      <c r="H14" s="1"/>
      <c r="I14" s="1"/>
      <c r="J14" s="1"/>
      <c r="K14" s="1"/>
    </row>
    <row r="15" spans="1:11" ht="42">
      <c r="A15" s="7"/>
      <c r="B15" s="13" t="s">
        <v>29</v>
      </c>
      <c r="C15" s="11">
        <v>0</v>
      </c>
      <c r="D15" s="11">
        <f>0</f>
        <v>0</v>
      </c>
      <c r="E15" s="4">
        <f>C15-D15</f>
        <v>0</v>
      </c>
      <c r="F15" s="4"/>
      <c r="G15" s="14"/>
      <c r="H15" s="1"/>
      <c r="I15" s="1"/>
      <c r="J15" s="1"/>
      <c r="K15" s="1"/>
    </row>
    <row r="16" spans="1:11" ht="21">
      <c r="A16" s="21">
        <v>4</v>
      </c>
      <c r="B16" s="22" t="s">
        <v>12</v>
      </c>
      <c r="C16" s="23">
        <f>C17</f>
        <v>23600</v>
      </c>
      <c r="D16" s="23">
        <f>D17</f>
        <v>18430.28</v>
      </c>
      <c r="E16" s="23">
        <f t="shared" ref="E16" si="4">C16-D16</f>
        <v>5169.7200000000012</v>
      </c>
      <c r="F16" s="23">
        <f t="shared" si="3"/>
        <v>78.094406779661014</v>
      </c>
      <c r="G16" s="22" t="s">
        <v>31</v>
      </c>
      <c r="H16" s="1"/>
      <c r="I16" s="1"/>
      <c r="J16" s="1"/>
      <c r="K16" s="1"/>
    </row>
    <row r="17" spans="1:11" ht="21">
      <c r="A17" s="9"/>
      <c r="B17" s="14" t="s">
        <v>13</v>
      </c>
      <c r="C17" s="11">
        <v>23600</v>
      </c>
      <c r="D17" s="11">
        <v>18430.28</v>
      </c>
      <c r="E17" s="4">
        <f>C17-D17</f>
        <v>5169.7200000000012</v>
      </c>
      <c r="F17" s="4">
        <f t="shared" si="3"/>
        <v>78.094406779661014</v>
      </c>
      <c r="G17" s="14"/>
      <c r="H17" s="1"/>
      <c r="I17" s="1"/>
      <c r="J17" s="1"/>
      <c r="K17" s="1"/>
    </row>
    <row r="18" spans="1:11" ht="21">
      <c r="A18" s="21">
        <v>5</v>
      </c>
      <c r="B18" s="22" t="s">
        <v>14</v>
      </c>
      <c r="C18" s="23">
        <f>C19</f>
        <v>65952</v>
      </c>
      <c r="D18" s="23">
        <f>D19</f>
        <v>32640</v>
      </c>
      <c r="E18" s="23">
        <f t="shared" ref="E18" si="5">C18-D18</f>
        <v>33312</v>
      </c>
      <c r="F18" s="23">
        <f t="shared" si="3"/>
        <v>49.490538573508012</v>
      </c>
      <c r="G18" s="22" t="s">
        <v>28</v>
      </c>
      <c r="H18" s="1"/>
      <c r="I18" s="1"/>
      <c r="J18" s="1"/>
      <c r="K18" s="1"/>
    </row>
    <row r="19" spans="1:11" ht="21">
      <c r="A19" s="9"/>
      <c r="B19" s="14" t="s">
        <v>15</v>
      </c>
      <c r="C19" s="11">
        <v>65952</v>
      </c>
      <c r="D19" s="11">
        <v>32640</v>
      </c>
      <c r="E19" s="4">
        <f>C19-D19</f>
        <v>33312</v>
      </c>
      <c r="F19" s="4">
        <f t="shared" si="3"/>
        <v>49.490538573508012</v>
      </c>
      <c r="G19" s="14"/>
      <c r="H19" s="1"/>
      <c r="I19" s="1"/>
      <c r="J19" s="1"/>
      <c r="K19" s="1"/>
    </row>
    <row r="20" spans="1:11" ht="21">
      <c r="A20" s="21">
        <v>6</v>
      </c>
      <c r="B20" s="22" t="s">
        <v>16</v>
      </c>
      <c r="C20" s="23">
        <f>C22</f>
        <v>23800</v>
      </c>
      <c r="D20" s="23">
        <f>D22</f>
        <v>23680</v>
      </c>
      <c r="E20" s="23">
        <f t="shared" ref="E20" si="6">C20-D20</f>
        <v>120</v>
      </c>
      <c r="F20" s="23">
        <f t="shared" si="3"/>
        <v>99.495798319327733</v>
      </c>
      <c r="G20" s="22" t="s">
        <v>31</v>
      </c>
      <c r="H20" s="1"/>
      <c r="I20" s="1"/>
      <c r="J20" s="1"/>
      <c r="K20" s="1"/>
    </row>
    <row r="21" spans="1:11" ht="21">
      <c r="A21" s="2"/>
      <c r="B21" s="3" t="s">
        <v>17</v>
      </c>
      <c r="C21" s="4"/>
      <c r="D21" s="4"/>
      <c r="E21" s="4"/>
      <c r="F21" s="4"/>
      <c r="G21" s="3"/>
    </row>
    <row r="22" spans="1:11" ht="21.75" thickBot="1">
      <c r="A22" s="15"/>
      <c r="B22" s="16" t="s">
        <v>18</v>
      </c>
      <c r="C22" s="17">
        <v>23800</v>
      </c>
      <c r="D22" s="17">
        <v>23680</v>
      </c>
      <c r="E22" s="4">
        <f>C22-D22</f>
        <v>120</v>
      </c>
      <c r="F22" s="4">
        <f t="shared" ref="F22" si="7">(D22/C22)*100</f>
        <v>99.495798319327733</v>
      </c>
      <c r="G22" s="16"/>
    </row>
    <row r="23" spans="1:11" ht="21.75" thickBot="1">
      <c r="A23" s="37" t="s">
        <v>30</v>
      </c>
      <c r="B23" s="38"/>
      <c r="C23" s="25">
        <f>C20+C18+C16+C12+C10+C5</f>
        <v>930392</v>
      </c>
      <c r="D23" s="25">
        <f>D20+D16+D18+D12+D10+D5</f>
        <v>748741.57000000007</v>
      </c>
      <c r="E23" s="25">
        <f>C23-D23</f>
        <v>181650.42999999993</v>
      </c>
      <c r="F23" s="25">
        <f>(D23/C23)*100</f>
        <v>80.47592520142048</v>
      </c>
      <c r="G23" s="26" t="s">
        <v>31</v>
      </c>
    </row>
    <row r="24" spans="1:11" ht="21">
      <c r="A24" s="27" t="s">
        <v>32</v>
      </c>
      <c r="B24" s="28"/>
      <c r="C24" s="28"/>
      <c r="D24" s="28"/>
      <c r="E24" s="28"/>
      <c r="F24" s="28"/>
      <c r="G24" s="28"/>
    </row>
    <row r="25" spans="1:11" ht="21">
      <c r="A25" s="29"/>
      <c r="B25" s="30" t="s">
        <v>33</v>
      </c>
      <c r="C25" s="29"/>
      <c r="D25" s="29"/>
      <c r="E25" s="29"/>
      <c r="F25" s="29"/>
      <c r="G25" s="29"/>
    </row>
    <row r="26" spans="1:11" ht="21">
      <c r="A26" s="29"/>
      <c r="B26" s="29" t="s">
        <v>34</v>
      </c>
      <c r="C26" s="29"/>
      <c r="D26" s="29"/>
      <c r="E26" s="29"/>
      <c r="F26" s="29"/>
      <c r="G26" s="29"/>
    </row>
    <row r="27" spans="1:11" ht="21">
      <c r="A27" s="29"/>
      <c r="B27" s="29" t="s">
        <v>35</v>
      </c>
      <c r="C27" s="29"/>
      <c r="D27" s="29"/>
      <c r="E27" s="29"/>
      <c r="F27" s="29"/>
      <c r="G27" s="29"/>
    </row>
    <row r="28" spans="1:11" ht="18.75" customHeight="1">
      <c r="A28" s="29"/>
      <c r="B28" s="29"/>
      <c r="C28" s="29"/>
      <c r="D28" s="29"/>
      <c r="E28" s="29"/>
      <c r="F28" s="29"/>
      <c r="G28" s="29"/>
    </row>
    <row r="29" spans="1:11" ht="21">
      <c r="A29" s="31" t="s">
        <v>36</v>
      </c>
      <c r="B29" s="29"/>
      <c r="C29" s="29"/>
      <c r="D29" s="29"/>
      <c r="E29" s="29"/>
      <c r="F29" s="29"/>
      <c r="G29" s="29"/>
    </row>
    <row r="30" spans="1:11" ht="21">
      <c r="A30" s="31"/>
      <c r="B30" s="29" t="s">
        <v>37</v>
      </c>
      <c r="C30" s="29"/>
      <c r="D30" s="29"/>
      <c r="E30" s="29"/>
      <c r="F30" s="29"/>
      <c r="G30" s="29"/>
    </row>
    <row r="31" spans="1:11" ht="21">
      <c r="A31" s="31"/>
      <c r="B31" s="30" t="s">
        <v>38</v>
      </c>
      <c r="C31" s="29"/>
      <c r="D31" s="29"/>
      <c r="E31" s="29"/>
      <c r="F31" s="29"/>
      <c r="G31" s="29"/>
    </row>
    <row r="32" spans="1:11" ht="21">
      <c r="A32" s="31"/>
      <c r="B32" s="29" t="s">
        <v>39</v>
      </c>
      <c r="C32" s="29"/>
      <c r="D32" s="29"/>
      <c r="E32" s="29"/>
      <c r="F32" s="29"/>
      <c r="G32" s="29"/>
    </row>
    <row r="33" spans="1:7" ht="21">
      <c r="A33" s="31"/>
      <c r="B33" s="29"/>
      <c r="C33" s="29"/>
      <c r="D33" s="29"/>
      <c r="E33" s="29"/>
      <c r="F33" s="29"/>
      <c r="G33" s="29"/>
    </row>
    <row r="34" spans="1:7" ht="21">
      <c r="A34" s="31"/>
      <c r="B34" s="31" t="s">
        <v>40</v>
      </c>
      <c r="C34" s="29"/>
      <c r="D34" s="29"/>
      <c r="E34" s="29"/>
      <c r="F34" s="29"/>
      <c r="G34" s="29"/>
    </row>
    <row r="35" spans="1:7" ht="67.5" customHeight="1">
      <c r="A35" s="31"/>
      <c r="B35" s="32" t="s">
        <v>48</v>
      </c>
      <c r="C35" s="29"/>
      <c r="D35" s="29"/>
      <c r="E35" s="29"/>
      <c r="F35" s="29"/>
      <c r="G35" s="29"/>
    </row>
    <row r="36" spans="1:7" ht="21">
      <c r="A36" s="31"/>
      <c r="B36" s="29" t="s">
        <v>41</v>
      </c>
      <c r="C36" s="29"/>
      <c r="D36" s="29"/>
      <c r="E36" s="29"/>
      <c r="F36" s="29"/>
      <c r="G36" s="29"/>
    </row>
    <row r="37" spans="1:7" ht="25.5" customHeight="1">
      <c r="A37" s="31"/>
      <c r="B37" s="29"/>
      <c r="C37" s="29"/>
      <c r="D37" s="29"/>
      <c r="E37" s="29"/>
      <c r="F37" s="29"/>
      <c r="G37" s="29"/>
    </row>
    <row r="38" spans="1:7" ht="20.25" customHeight="1">
      <c r="A38" s="1"/>
      <c r="B38" s="1" t="s">
        <v>42</v>
      </c>
      <c r="C38" s="1"/>
      <c r="D38" s="1"/>
      <c r="E38" s="1"/>
      <c r="F38" s="1"/>
      <c r="G38" s="1"/>
    </row>
    <row r="39" spans="1:7" ht="21">
      <c r="A39" s="1"/>
      <c r="B39" s="18" t="s">
        <v>49</v>
      </c>
      <c r="C39" s="1"/>
      <c r="D39" s="33" t="s">
        <v>43</v>
      </c>
      <c r="E39" s="1"/>
      <c r="F39" s="1"/>
      <c r="G39" s="1"/>
    </row>
    <row r="40" spans="1:7" ht="21">
      <c r="A40" s="1"/>
      <c r="B40" s="18" t="s">
        <v>50</v>
      </c>
      <c r="C40" s="1"/>
      <c r="D40" s="33" t="s">
        <v>51</v>
      </c>
      <c r="E40" s="1"/>
      <c r="F40" s="1"/>
      <c r="G40" s="1"/>
    </row>
    <row r="41" spans="1:7" ht="21" customHeight="1">
      <c r="A41" s="1"/>
      <c r="B41" s="45" t="s">
        <v>53</v>
      </c>
      <c r="C41" s="45"/>
      <c r="D41" s="44" t="s">
        <v>52</v>
      </c>
      <c r="E41" s="1"/>
      <c r="F41" s="1"/>
      <c r="G41" s="1"/>
    </row>
    <row r="42" spans="1:7" ht="21" customHeight="1">
      <c r="E42" s="34"/>
      <c r="F42" s="34"/>
    </row>
    <row r="43" spans="1:7" ht="21" customHeight="1">
      <c r="E43" s="34" t="s">
        <v>44</v>
      </c>
      <c r="F43" s="34"/>
    </row>
    <row r="44" spans="1:7" ht="21" customHeight="1">
      <c r="E44" s="35" t="s">
        <v>45</v>
      </c>
      <c r="F44" s="35"/>
    </row>
    <row r="45" spans="1:7" ht="21" customHeight="1">
      <c r="E45" s="35" t="s">
        <v>19</v>
      </c>
      <c r="F45" s="35"/>
    </row>
    <row r="46" spans="1:7" ht="21" customHeight="1">
      <c r="E46" s="36" t="s">
        <v>54</v>
      </c>
      <c r="F46" s="36"/>
    </row>
    <row r="47" spans="1:7" ht="21" customHeight="1"/>
    <row r="48" spans="1:7" ht="21" customHeight="1"/>
    <row r="49" ht="21" customHeight="1"/>
    <row r="50" ht="21" customHeight="1"/>
    <row r="51" ht="21" customHeight="1"/>
  </sheetData>
  <mergeCells count="11">
    <mergeCell ref="A23:B23"/>
    <mergeCell ref="A1:G1"/>
    <mergeCell ref="A2:G2"/>
    <mergeCell ref="A3:A4"/>
    <mergeCell ref="B3:B4"/>
    <mergeCell ref="G3:G4"/>
    <mergeCell ref="E42:F42"/>
    <mergeCell ref="E43:F43"/>
    <mergeCell ref="E44:F44"/>
    <mergeCell ref="E45:F45"/>
    <mergeCell ref="E46:F46"/>
  </mergeCells>
  <pageMargins left="0.25" right="0.25" top="0.75" bottom="0.75" header="0.3" footer="0.3"/>
  <pageSetup paperSize="9" scale="70" fitToHeight="0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ผลการใช้จ่ายงบประมาณไตรมาส1-2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2024-04-03T06:44:13Z</cp:lastPrinted>
  <dcterms:created xsi:type="dcterms:W3CDTF">2024-01-23T06:42:54Z</dcterms:created>
  <dcterms:modified xsi:type="dcterms:W3CDTF">2024-04-03T06:44:54Z</dcterms:modified>
</cp:coreProperties>
</file>